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eltays-my.sharepoint.com/personal/simen_baastad_delta_no/Documents/Simen/Faglig/"/>
    </mc:Choice>
  </mc:AlternateContent>
  <xr:revisionPtr revIDLastSave="0" documentId="8_{F5ECBDEB-A894-4097-AE27-8BAB81973034}" xr6:coauthVersionLast="47" xr6:coauthVersionMax="47" xr10:uidLastSave="{00000000-0000-0000-0000-000000000000}"/>
  <bookViews>
    <workbookView xWindow="-110" yWindow="-110" windowWidth="19420" windowHeight="11500" xr2:uid="{199A3D6A-919B-4F14-A172-CF6F8E007B19}"/>
  </bookViews>
  <sheets>
    <sheet name="Beregningsark" sheetId="1" r:id="rId1"/>
    <sheet name="Forklaring bak beregningene" sheetId="3" r:id="rId2"/>
    <sheet name="Illustrasjon-redusert stilling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1" i="1"/>
  <c r="B51" i="2"/>
  <c r="B34" i="2"/>
  <c r="B17" i="2"/>
  <c r="C20" i="1" l="1"/>
  <c r="C19" i="1"/>
</calcChain>
</file>

<file path=xl/sharedStrings.xml><?xml version="1.0" encoding="utf-8"?>
<sst xmlns="http://schemas.openxmlformats.org/spreadsheetml/2006/main" count="85" uniqueCount="51">
  <si>
    <t>Beregning av arbeidstid ved krav etter § 14-4a</t>
  </si>
  <si>
    <t>Arbeidede timer i henhold til lønnsslipp</t>
  </si>
  <si>
    <t>Kravet beregnes på de siste 12 månedene før kravet blir fremsatt</t>
  </si>
  <si>
    <t>Timer jobbet ut over arbeidsavtalen:</t>
  </si>
  <si>
    <t xml:space="preserve">Arbeidssted: </t>
  </si>
  <si>
    <t xml:space="preserve">Kommentar: </t>
  </si>
  <si>
    <t>Måned 1, år x</t>
  </si>
  <si>
    <t>Måned 2, år x</t>
  </si>
  <si>
    <t>Måned 3, år x</t>
  </si>
  <si>
    <t>Måned 4, år x</t>
  </si>
  <si>
    <t>Måned 5, år x</t>
  </si>
  <si>
    <t>Måned 6, år x</t>
  </si>
  <si>
    <t>Måned 7, år x</t>
  </si>
  <si>
    <t>Måned 8, år x</t>
  </si>
  <si>
    <t>Måned 9, år x</t>
  </si>
  <si>
    <t>Måned 10, år x</t>
  </si>
  <si>
    <t>Måned 11, år x</t>
  </si>
  <si>
    <t>Måned 12, år x</t>
  </si>
  <si>
    <t xml:space="preserve">Totalt timer: </t>
  </si>
  <si>
    <t xml:space="preserve">Stillingsprosent på timer jobbet ut over arbeidsavtalen for dagtidsstilling med 37,5 timers arbeidsuke: </t>
  </si>
  <si>
    <t xml:space="preserve">Stillingsprosent på timer jobbet ut over arbeidsavtalen for turnusstilling med 35,5 timers arbeidsuke: </t>
  </si>
  <si>
    <t xml:space="preserve">Stillingsprosent på timer jobbet ut over arbeidsavtalen for turnusstilling med 33,6 timers arbeidsuke: </t>
  </si>
  <si>
    <t>Kommentar: Dersom du har det totale antall arbeidede timer for de siste 12 månedene, kan det by på unødvendig arbeid</t>
  </si>
  <si>
    <t xml:space="preserve">å føre opp antall timer over hver måned. Da kan du bare  skrive antall timer i det gule feltet for "totalt timer" (C19). </t>
  </si>
  <si>
    <t>Dette beregningsarket er utarbeidet av Delta.</t>
  </si>
  <si>
    <t>Versjon: 13.08.2024</t>
  </si>
  <si>
    <t>Reell arbeidstid pr. år for dagarbeidstakere og turnusarbeidere</t>
  </si>
  <si>
    <t>Beregning av arbeidstid uten korrigering for røde dager som ikke er søndag</t>
  </si>
  <si>
    <t xml:space="preserve">Arbeidstid pr. uke </t>
  </si>
  <si>
    <t>Årstimer</t>
  </si>
  <si>
    <t>herav 5 uker ferie</t>
  </si>
  <si>
    <t>Fri 10 bevegelige røde dager pr. år m lønn</t>
  </si>
  <si>
    <t>Fri halv dag jul- og nyttårsaften</t>
  </si>
  <si>
    <t>Fri på 6 bevegelige røde dager pr. år m lønn jf. f.eks. avtale Helse Vest</t>
  </si>
  <si>
    <t>F1 er erstattet med 150% H-tillegg</t>
  </si>
  <si>
    <t>Sum timer arbeidsplikt pr. år</t>
  </si>
  <si>
    <t>Beregning av arbeidstid for årsturnus med fri på halvaprten av røde dager som ikke er søndag.</t>
  </si>
  <si>
    <t>Fri på 5 røde dager som ikke er søndag</t>
  </si>
  <si>
    <t>Erstatning for F1  (1,5  dager)</t>
  </si>
  <si>
    <t>Hvordan beregne stillingsstørrelse i stilling med 37,5 timers arbeidsuke:</t>
  </si>
  <si>
    <t xml:space="preserve">Beregning av arbeidstid for dagarbeidstaker i 37,5 timers arbeidsuke: </t>
  </si>
  <si>
    <t>Stillingsprosent</t>
  </si>
  <si>
    <t>Fri på 10 røde dager som ikke er søndag</t>
  </si>
  <si>
    <t xml:space="preserve">Sum timer arbeidsplikt per år: </t>
  </si>
  <si>
    <t xml:space="preserve">Hvordan omgjøre antall timer arbeidet til stillingsprosent: </t>
  </si>
  <si>
    <t xml:space="preserve">Fyll inn antall timer arbeidet i det gule feltet: </t>
  </si>
  <si>
    <t>Dette tallet viser hvilken stillingstørrelse de antall timer som er arbeidet utgjør</t>
  </si>
  <si>
    <t>Hvordan beregne stillingsstørrelse i stilling med 35,5 timers arbeidsuke:</t>
  </si>
  <si>
    <t xml:space="preserve">Beregning av arbeidstid for turnusarbeider med 35,5 timers arbeidsuke: </t>
  </si>
  <si>
    <t>Hvordan beregne stillingsstørrelse i stilling med 33,6 timers arbeidsuke:</t>
  </si>
  <si>
    <t xml:space="preserve">Beregning av arbeidstid for turnusarbeider i 33,6 timers arbeidsuke: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</si>
</sst>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5" fillId="2" borderId="0" xfId="0" applyFont="1" applyFill="1"/>
    <xf numFmtId="0" fontId="4" fillId="2" borderId="0" xfId="0" applyFont="1" applyFill="1"/>
    <xf numFmtId="0" fontId="6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" fontId="4" fillId="0" borderId="0" xfId="0" applyNumberFormat="1" applyFont="1"/>
    <xf numFmtId="0" fontId="6" fillId="0" borderId="5" xfId="0" applyFont="1" applyBorder="1"/>
    <xf numFmtId="4" fontId="6" fillId="0" borderId="5" xfId="0" applyNumberFormat="1" applyFont="1" applyBorder="1"/>
    <xf numFmtId="9" fontId="0" fillId="0" borderId="1" xfId="0" applyNumberFormat="1" applyBorder="1"/>
    <xf numFmtId="4" fontId="1" fillId="0" borderId="5" xfId="0" applyNumberFormat="1" applyFont="1" applyBorder="1"/>
    <xf numFmtId="0" fontId="1" fillId="0" borderId="5" xfId="0" applyFont="1" applyBorder="1"/>
    <xf numFmtId="0" fontId="0" fillId="3" borderId="6" xfId="0" applyFill="1" applyBorder="1"/>
    <xf numFmtId="0" fontId="0" fillId="3" borderId="8" xfId="0" applyFill="1" applyBorder="1"/>
    <xf numFmtId="0" fontId="0" fillId="0" borderId="5" xfId="0" applyBorder="1"/>
    <xf numFmtId="0" fontId="0" fillId="3" borderId="9" xfId="0" applyFill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180975</xdr:rowOff>
    </xdr:from>
    <xdr:to>
      <xdr:col>1</xdr:col>
      <xdr:colOff>1381125</xdr:colOff>
      <xdr:row>31</xdr:row>
      <xdr:rowOff>9525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6046614-EB9B-997C-812A-882D03D6B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5475"/>
          <a:ext cx="2333625" cy="400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A444-75B9-414B-A8B0-02A386A5BB06}">
  <dimension ref="A1:E28"/>
  <sheetViews>
    <sheetView tabSelected="1" workbookViewId="0"/>
  </sheetViews>
  <sheetFormatPr baseColWidth="10" defaultColWidth="11.453125" defaultRowHeight="14.5" x14ac:dyDescent="0.35"/>
  <cols>
    <col min="1" max="1" width="14.26953125" customWidth="1"/>
    <col min="2" max="2" width="93.1796875" customWidth="1"/>
    <col min="3" max="3" width="30.1796875" customWidth="1"/>
    <col min="4" max="4" width="17.1796875" customWidth="1"/>
    <col min="5" max="5" width="20.453125" customWidth="1"/>
  </cols>
  <sheetData>
    <row r="1" spans="1:5" ht="26" x14ac:dyDescent="0.6">
      <c r="A1" s="1" t="s">
        <v>0</v>
      </c>
      <c r="B1" s="1"/>
    </row>
    <row r="3" spans="1:5" x14ac:dyDescent="0.35">
      <c r="A3" s="2" t="s">
        <v>1</v>
      </c>
      <c r="B3" s="3"/>
    </row>
    <row r="4" spans="1:5" x14ac:dyDescent="0.35">
      <c r="A4" t="s">
        <v>2</v>
      </c>
      <c r="B4" s="25"/>
      <c r="C4" s="28" t="s">
        <v>3</v>
      </c>
      <c r="D4" s="29" t="s">
        <v>4</v>
      </c>
      <c r="E4" s="30" t="s">
        <v>5</v>
      </c>
    </row>
    <row r="5" spans="1:5" x14ac:dyDescent="0.35">
      <c r="A5" s="26" t="s">
        <v>6</v>
      </c>
      <c r="B5" s="27"/>
      <c r="C5" s="21"/>
      <c r="E5" s="24"/>
    </row>
    <row r="6" spans="1:5" x14ac:dyDescent="0.35">
      <c r="A6" s="24" t="s">
        <v>7</v>
      </c>
      <c r="C6" s="21"/>
      <c r="E6" s="24"/>
    </row>
    <row r="7" spans="1:5" x14ac:dyDescent="0.35">
      <c r="A7" s="24" t="s">
        <v>8</v>
      </c>
      <c r="C7" s="21"/>
      <c r="E7" s="24"/>
    </row>
    <row r="8" spans="1:5" x14ac:dyDescent="0.35">
      <c r="A8" s="24" t="s">
        <v>9</v>
      </c>
      <c r="C8" s="21"/>
      <c r="E8" s="24"/>
    </row>
    <row r="9" spans="1:5" x14ac:dyDescent="0.35">
      <c r="A9" s="24" t="s">
        <v>10</v>
      </c>
      <c r="C9" s="21"/>
      <c r="E9" s="24"/>
    </row>
    <row r="10" spans="1:5" x14ac:dyDescent="0.35">
      <c r="A10" s="24" t="s">
        <v>11</v>
      </c>
      <c r="C10" s="21"/>
      <c r="E10" s="24"/>
    </row>
    <row r="11" spans="1:5" x14ac:dyDescent="0.35">
      <c r="A11" s="24" t="s">
        <v>12</v>
      </c>
      <c r="C11" s="21"/>
      <c r="E11" s="24"/>
    </row>
    <row r="12" spans="1:5" x14ac:dyDescent="0.35">
      <c r="A12" s="24" t="s">
        <v>13</v>
      </c>
      <c r="C12" s="21"/>
      <c r="E12" s="24"/>
    </row>
    <row r="13" spans="1:5" x14ac:dyDescent="0.35">
      <c r="A13" s="24" t="s">
        <v>14</v>
      </c>
      <c r="C13" s="21"/>
      <c r="E13" s="24"/>
    </row>
    <row r="14" spans="1:5" x14ac:dyDescent="0.35">
      <c r="A14" s="24" t="s">
        <v>15</v>
      </c>
      <c r="C14" s="21"/>
      <c r="E14" s="24"/>
    </row>
    <row r="15" spans="1:5" x14ac:dyDescent="0.35">
      <c r="A15" s="24" t="s">
        <v>16</v>
      </c>
      <c r="C15" s="21"/>
      <c r="E15" s="24"/>
    </row>
    <row r="16" spans="1:5" x14ac:dyDescent="0.35">
      <c r="A16" s="25" t="s">
        <v>17</v>
      </c>
      <c r="C16" s="21"/>
      <c r="E16" s="24"/>
    </row>
    <row r="17" spans="1:5" ht="15" thickBot="1" x14ac:dyDescent="0.4">
      <c r="A17" s="22" t="s">
        <v>18</v>
      </c>
      <c r="B17" s="22"/>
      <c r="C17" s="23">
        <f>SUM(C5:C16)</f>
        <v>0</v>
      </c>
      <c r="D17" s="3"/>
      <c r="E17" s="25"/>
    </row>
    <row r="18" spans="1:5" ht="15" thickTop="1" x14ac:dyDescent="0.35"/>
    <row r="19" spans="1:5" x14ac:dyDescent="0.35">
      <c r="A19" t="s">
        <v>19</v>
      </c>
      <c r="C19">
        <f>(C17/1680)*100</f>
        <v>0</v>
      </c>
    </row>
    <row r="20" spans="1:5" x14ac:dyDescent="0.35">
      <c r="A20" t="s">
        <v>20</v>
      </c>
      <c r="C20">
        <f>(C17/1622.3)*100</f>
        <v>0</v>
      </c>
    </row>
    <row r="21" spans="1:5" x14ac:dyDescent="0.35">
      <c r="A21" t="s">
        <v>21</v>
      </c>
      <c r="C21">
        <f>(C17/1538.88)*100</f>
        <v>0</v>
      </c>
    </row>
    <row r="22" spans="1:5" ht="19.5" customHeight="1" x14ac:dyDescent="0.35"/>
    <row r="23" spans="1:5" ht="13" customHeight="1" x14ac:dyDescent="0.35">
      <c r="A23" t="s">
        <v>22</v>
      </c>
    </row>
    <row r="24" spans="1:5" x14ac:dyDescent="0.35">
      <c r="A24" t="s">
        <v>23</v>
      </c>
    </row>
    <row r="27" spans="1:5" x14ac:dyDescent="0.35">
      <c r="A27" s="31" t="s">
        <v>24</v>
      </c>
    </row>
    <row r="28" spans="1:5" x14ac:dyDescent="0.35">
      <c r="A28" t="s">
        <v>25</v>
      </c>
    </row>
  </sheetData>
  <phoneticPr fontId="3" type="noConversion"/>
  <pageMargins left="0.7" right="0.7" top="0.75" bottom="0.75" header="0.3" footer="0.3"/>
  <headerFooter>
    <oddHeader>&amp;R&amp;"Calibri"&amp;12&amp;K008000 TLP:GREEN&amp;1#_x000D_</oddHeader>
    <oddFooter>&amp;R_x000D_&amp;1#&amp;"Calibri"&amp;12&amp;K008000 TLP:GREEN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AED3-DD9F-4206-866B-7D8F600281AC}">
  <dimension ref="A1:D22"/>
  <sheetViews>
    <sheetView workbookViewId="0">
      <selection activeCell="F13" sqref="F13"/>
    </sheetView>
  </sheetViews>
  <sheetFormatPr baseColWidth="10" defaultColWidth="11.453125" defaultRowHeight="14.5" x14ac:dyDescent="0.35"/>
  <cols>
    <col min="1" max="1" width="34.81640625" customWidth="1"/>
    <col min="2" max="2" width="12.453125" customWidth="1"/>
    <col min="3" max="3" width="9.453125" customWidth="1"/>
    <col min="4" max="4" width="24.54296875" customWidth="1"/>
  </cols>
  <sheetData>
    <row r="1" spans="1:4" ht="21" x14ac:dyDescent="0.5">
      <c r="A1" s="7" t="s">
        <v>26</v>
      </c>
      <c r="B1" s="8"/>
      <c r="C1" s="8"/>
      <c r="D1" s="8"/>
    </row>
    <row r="2" spans="1:4" ht="15" thickBot="1" x14ac:dyDescent="0.4">
      <c r="A2" s="5"/>
      <c r="B2" s="5"/>
      <c r="C2" s="5"/>
      <c r="D2" s="5"/>
    </row>
    <row r="3" spans="1:4" ht="15" thickBot="1" x14ac:dyDescent="0.4">
      <c r="A3" s="9" t="s">
        <v>27</v>
      </c>
      <c r="B3" s="10"/>
      <c r="C3" s="10"/>
      <c r="D3" s="11"/>
    </row>
    <row r="4" spans="1:4" x14ac:dyDescent="0.35">
      <c r="A4" s="12" t="s">
        <v>28</v>
      </c>
      <c r="B4" s="13">
        <v>37.5</v>
      </c>
      <c r="C4" s="13">
        <v>35.5</v>
      </c>
      <c r="D4" s="13">
        <v>33.6</v>
      </c>
    </row>
    <row r="5" spans="1:4" x14ac:dyDescent="0.35">
      <c r="A5" s="5" t="s">
        <v>29</v>
      </c>
      <c r="B5" s="14">
        <v>1950</v>
      </c>
      <c r="C5" s="14">
        <v>1846</v>
      </c>
      <c r="D5" s="14">
        <v>1747.2</v>
      </c>
    </row>
    <row r="6" spans="1:4" x14ac:dyDescent="0.35">
      <c r="A6" s="5" t="s">
        <v>30</v>
      </c>
      <c r="B6" s="5">
        <v>187.5</v>
      </c>
      <c r="C6" s="5">
        <v>177.5</v>
      </c>
      <c r="D6" s="5">
        <v>168</v>
      </c>
    </row>
    <row r="7" spans="1:4" x14ac:dyDescent="0.35">
      <c r="A7" s="5" t="s">
        <v>31</v>
      </c>
      <c r="B7" s="5">
        <v>75</v>
      </c>
      <c r="C7" s="5"/>
      <c r="D7" s="5"/>
    </row>
    <row r="8" spans="1:4" x14ac:dyDescent="0.35">
      <c r="A8" s="5" t="s">
        <v>32</v>
      </c>
      <c r="B8" s="5">
        <v>7.5</v>
      </c>
      <c r="C8" s="5"/>
      <c r="D8" s="5"/>
    </row>
    <row r="9" spans="1:4" ht="35.15" customHeight="1" x14ac:dyDescent="0.35">
      <c r="A9" s="6" t="s">
        <v>33</v>
      </c>
      <c r="B9" s="5"/>
      <c r="C9" s="5">
        <v>43</v>
      </c>
      <c r="D9" s="5">
        <v>40.299999999999997</v>
      </c>
    </row>
    <row r="10" spans="1:4" x14ac:dyDescent="0.35">
      <c r="A10" s="5" t="s">
        <v>34</v>
      </c>
      <c r="B10" s="5"/>
      <c r="C10" s="5"/>
      <c r="D10" s="5"/>
    </row>
    <row r="11" spans="1:4" ht="15" thickBot="1" x14ac:dyDescent="0.4">
      <c r="A11" s="15" t="s">
        <v>35</v>
      </c>
      <c r="B11" s="16">
        <v>1680</v>
      </c>
      <c r="C11" s="16">
        <v>1625.5</v>
      </c>
      <c r="D11" s="16">
        <v>1538.9</v>
      </c>
    </row>
    <row r="12" spans="1:4" ht="15.5" thickTop="1" thickBot="1" x14ac:dyDescent="0.4">
      <c r="A12" s="5"/>
      <c r="B12" s="5"/>
      <c r="C12" s="5"/>
      <c r="D12" s="5"/>
    </row>
    <row r="13" spans="1:4" ht="15" thickBot="1" x14ac:dyDescent="0.4">
      <c r="A13" s="9" t="s">
        <v>36</v>
      </c>
      <c r="B13" s="10"/>
      <c r="C13" s="10"/>
      <c r="D13" s="11"/>
    </row>
    <row r="14" spans="1:4" x14ac:dyDescent="0.35">
      <c r="A14" s="12" t="s">
        <v>28</v>
      </c>
      <c r="B14" s="13">
        <v>37.5</v>
      </c>
      <c r="C14" s="13">
        <v>35.5</v>
      </c>
      <c r="D14" s="13">
        <v>33.6</v>
      </c>
    </row>
    <row r="15" spans="1:4" x14ac:dyDescent="0.35">
      <c r="A15" s="5" t="s">
        <v>29</v>
      </c>
      <c r="B15" s="14">
        <v>1950</v>
      </c>
      <c r="C15" s="14">
        <v>1846</v>
      </c>
      <c r="D15" s="14">
        <v>1747.2</v>
      </c>
    </row>
    <row r="16" spans="1:4" x14ac:dyDescent="0.35">
      <c r="A16" s="5" t="s">
        <v>30</v>
      </c>
      <c r="B16" s="5">
        <v>187.5</v>
      </c>
      <c r="C16" s="5">
        <v>177.5</v>
      </c>
      <c r="D16" s="5">
        <v>168</v>
      </c>
    </row>
    <row r="17" spans="1:4" x14ac:dyDescent="0.35">
      <c r="A17" s="5" t="s">
        <v>31</v>
      </c>
      <c r="B17" s="5">
        <v>75</v>
      </c>
      <c r="C17" s="5"/>
      <c r="D17" s="5"/>
    </row>
    <row r="18" spans="1:4" x14ac:dyDescent="0.35">
      <c r="A18" s="5" t="s">
        <v>32</v>
      </c>
      <c r="B18" s="5">
        <v>7.5</v>
      </c>
      <c r="C18" s="5"/>
      <c r="D18" s="5"/>
    </row>
    <row r="19" spans="1:4" ht="17.5" customHeight="1" x14ac:dyDescent="0.35">
      <c r="A19" s="6" t="s">
        <v>37</v>
      </c>
      <c r="B19" s="5"/>
      <c r="C19" s="5">
        <v>35.5</v>
      </c>
      <c r="D19" s="5">
        <v>33.6</v>
      </c>
    </row>
    <row r="20" spans="1:4" x14ac:dyDescent="0.35">
      <c r="A20" s="5" t="s">
        <v>38</v>
      </c>
      <c r="B20" s="5"/>
      <c r="C20" s="5">
        <v>10.7</v>
      </c>
      <c r="D20" s="5">
        <v>6.72</v>
      </c>
    </row>
    <row r="21" spans="1:4" ht="15" thickBot="1" x14ac:dyDescent="0.4">
      <c r="A21" s="15" t="s">
        <v>35</v>
      </c>
      <c r="B21" s="16">
        <v>1680</v>
      </c>
      <c r="C21" s="16">
        <v>1622.3</v>
      </c>
      <c r="D21" s="16">
        <v>1538.88</v>
      </c>
    </row>
    <row r="22" spans="1:4" ht="15" thickTop="1" x14ac:dyDescent="0.35"/>
  </sheetData>
  <pageMargins left="0.7" right="0.7" top="0.75" bottom="0.75" header="0.3" footer="0.3"/>
  <headerFooter>
    <oddHeader>&amp;R&amp;"Calibri"&amp;12&amp;K008000 TLP:GREEN&amp;1#_x000D_</oddHeader>
    <oddFooter>&amp;R_x000D_&amp;1#&amp;"Calibri"&amp;12&amp;K008000 TLP:GREEN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8EF4-71BA-419D-BE28-1878AD079CF0}">
  <dimension ref="A1:K51"/>
  <sheetViews>
    <sheetView topLeftCell="G18" zoomScale="80" zoomScaleNormal="80" workbookViewId="0">
      <selection activeCell="G19" sqref="G19"/>
    </sheetView>
  </sheetViews>
  <sheetFormatPr baseColWidth="10" defaultColWidth="11.453125" defaultRowHeight="14.5" x14ac:dyDescent="0.35"/>
  <cols>
    <col min="1" max="1" width="49.81640625" customWidth="1"/>
    <col min="2" max="2" width="12.1796875" customWidth="1"/>
  </cols>
  <sheetData>
    <row r="1" spans="1:11" ht="46" customHeight="1" x14ac:dyDescent="0.35">
      <c r="A1" s="2" t="s">
        <v>39</v>
      </c>
      <c r="B1" s="2"/>
    </row>
    <row r="3" spans="1:11" x14ac:dyDescent="0.35">
      <c r="A3" t="s">
        <v>40</v>
      </c>
    </row>
    <row r="5" spans="1:11" x14ac:dyDescent="0.35">
      <c r="A5" s="3" t="s">
        <v>41</v>
      </c>
      <c r="B5" s="17">
        <v>1</v>
      </c>
      <c r="C5" s="17">
        <v>0.9</v>
      </c>
      <c r="D5" s="17">
        <v>0.8</v>
      </c>
      <c r="E5" s="17">
        <v>0.7</v>
      </c>
      <c r="F5" s="17">
        <v>0.6</v>
      </c>
      <c r="G5" s="17">
        <v>0.5</v>
      </c>
      <c r="H5" s="17">
        <v>0.4</v>
      </c>
      <c r="I5" s="17">
        <v>0.3</v>
      </c>
      <c r="J5" s="17">
        <v>0.2</v>
      </c>
      <c r="K5" s="17">
        <v>0.1</v>
      </c>
    </row>
    <row r="6" spans="1:11" x14ac:dyDescent="0.35">
      <c r="A6" t="s">
        <v>29</v>
      </c>
      <c r="B6" s="4">
        <v>1950</v>
      </c>
      <c r="C6" s="4">
        <v>1755</v>
      </c>
      <c r="D6" s="4">
        <v>1560</v>
      </c>
      <c r="E6" s="4">
        <v>1365</v>
      </c>
      <c r="F6" s="4">
        <v>1170</v>
      </c>
      <c r="G6">
        <v>975</v>
      </c>
      <c r="H6">
        <v>780</v>
      </c>
      <c r="I6" s="4">
        <v>585</v>
      </c>
      <c r="J6" s="4">
        <v>390</v>
      </c>
      <c r="K6" s="4">
        <v>195</v>
      </c>
    </row>
    <row r="7" spans="1:11" x14ac:dyDescent="0.35">
      <c r="A7" t="s">
        <v>30</v>
      </c>
      <c r="B7">
        <v>187.5</v>
      </c>
    </row>
    <row r="8" spans="1:11" x14ac:dyDescent="0.35">
      <c r="A8" t="s">
        <v>42</v>
      </c>
      <c r="B8">
        <v>75</v>
      </c>
    </row>
    <row r="9" spans="1:11" x14ac:dyDescent="0.35">
      <c r="A9" s="5" t="s">
        <v>31</v>
      </c>
    </row>
    <row r="10" spans="1:11" x14ac:dyDescent="0.35">
      <c r="A10" s="5" t="s">
        <v>32</v>
      </c>
      <c r="B10">
        <v>7.5</v>
      </c>
    </row>
    <row r="11" spans="1:11" x14ac:dyDescent="0.35">
      <c r="A11" s="6" t="s">
        <v>37</v>
      </c>
    </row>
    <row r="12" spans="1:11" x14ac:dyDescent="0.35">
      <c r="A12" s="5" t="s">
        <v>38</v>
      </c>
    </row>
    <row r="13" spans="1:11" ht="15" thickBot="1" x14ac:dyDescent="0.4">
      <c r="A13" s="15" t="s">
        <v>43</v>
      </c>
      <c r="B13" s="18">
        <v>1680</v>
      </c>
      <c r="C13" s="19">
        <v>1512</v>
      </c>
      <c r="D13" s="19">
        <v>1344</v>
      </c>
      <c r="E13" s="18">
        <v>1176</v>
      </c>
      <c r="F13" s="19">
        <v>1008</v>
      </c>
      <c r="G13" s="19">
        <v>840</v>
      </c>
      <c r="H13" s="18">
        <v>672</v>
      </c>
      <c r="I13" s="19">
        <v>504</v>
      </c>
      <c r="J13" s="19">
        <v>336</v>
      </c>
      <c r="K13" s="18">
        <v>168</v>
      </c>
    </row>
    <row r="14" spans="1:11" ht="15" thickTop="1" x14ac:dyDescent="0.35">
      <c r="A14" s="5"/>
    </row>
    <row r="15" spans="1:11" x14ac:dyDescent="0.35">
      <c r="A15" t="s">
        <v>44</v>
      </c>
    </row>
    <row r="16" spans="1:11" x14ac:dyDescent="0.35">
      <c r="A16" t="s">
        <v>45</v>
      </c>
      <c r="B16" s="20"/>
    </row>
    <row r="17" spans="1:11" x14ac:dyDescent="0.35">
      <c r="B17">
        <f>(B16/1680)*100</f>
        <v>0</v>
      </c>
      <c r="C17" t="s">
        <v>46</v>
      </c>
    </row>
    <row r="19" spans="1:11" x14ac:dyDescent="0.35">
      <c r="A19" s="2" t="s">
        <v>47</v>
      </c>
      <c r="B19" s="3"/>
    </row>
    <row r="21" spans="1:11" x14ac:dyDescent="0.35">
      <c r="A21" t="s">
        <v>48</v>
      </c>
    </row>
    <row r="23" spans="1:11" x14ac:dyDescent="0.35">
      <c r="A23" s="3" t="s">
        <v>41</v>
      </c>
      <c r="B23" s="17">
        <v>1</v>
      </c>
      <c r="C23" s="17">
        <v>0.9</v>
      </c>
      <c r="D23" s="17">
        <v>0.8</v>
      </c>
      <c r="E23" s="17">
        <v>0.7</v>
      </c>
      <c r="F23" s="17">
        <v>0.6</v>
      </c>
      <c r="G23" s="17">
        <v>0.5</v>
      </c>
      <c r="H23" s="17">
        <v>0.4</v>
      </c>
      <c r="I23" s="17">
        <v>0.3</v>
      </c>
      <c r="J23" s="17">
        <v>0.2</v>
      </c>
      <c r="K23" s="17">
        <v>0.1</v>
      </c>
    </row>
    <row r="24" spans="1:11" x14ac:dyDescent="0.35">
      <c r="A24" t="s">
        <v>29</v>
      </c>
      <c r="B24">
        <v>1846</v>
      </c>
      <c r="C24">
        <v>1661.4</v>
      </c>
      <c r="D24">
        <v>1476.8</v>
      </c>
      <c r="E24">
        <v>1292.2</v>
      </c>
      <c r="F24">
        <v>1107.5999999999999</v>
      </c>
      <c r="G24">
        <v>923</v>
      </c>
      <c r="H24">
        <v>738.4</v>
      </c>
      <c r="I24">
        <v>553.79999999999995</v>
      </c>
      <c r="J24">
        <v>369.2</v>
      </c>
      <c r="K24">
        <v>184.6</v>
      </c>
    </row>
    <row r="25" spans="1:11" x14ac:dyDescent="0.35">
      <c r="A25" t="s">
        <v>30</v>
      </c>
      <c r="B25">
        <v>177.5</v>
      </c>
    </row>
    <row r="26" spans="1:11" x14ac:dyDescent="0.35">
      <c r="A26" s="5" t="s">
        <v>31</v>
      </c>
    </row>
    <row r="27" spans="1:11" x14ac:dyDescent="0.35">
      <c r="A27" s="5" t="s">
        <v>32</v>
      </c>
    </row>
    <row r="28" spans="1:11" x14ac:dyDescent="0.35">
      <c r="A28" s="6" t="s">
        <v>37</v>
      </c>
      <c r="B28" s="5">
        <v>35.5</v>
      </c>
    </row>
    <row r="29" spans="1:11" x14ac:dyDescent="0.35">
      <c r="A29" s="5" t="s">
        <v>38</v>
      </c>
      <c r="B29" s="5">
        <v>10.7</v>
      </c>
    </row>
    <row r="30" spans="1:11" ht="15" thickBot="1" x14ac:dyDescent="0.4">
      <c r="A30" s="15" t="s">
        <v>43</v>
      </c>
      <c r="B30" s="19">
        <v>1622.3</v>
      </c>
      <c r="C30" s="19">
        <v>1460.07</v>
      </c>
      <c r="D30" s="19">
        <v>1297.8399999999999</v>
      </c>
      <c r="E30" s="19">
        <v>1135.6099999999999</v>
      </c>
      <c r="F30" s="19">
        <v>973.38</v>
      </c>
      <c r="G30" s="19">
        <v>811.15</v>
      </c>
      <c r="H30" s="19">
        <v>648.91999999999996</v>
      </c>
      <c r="I30" s="19">
        <v>486.69</v>
      </c>
      <c r="J30" s="19">
        <v>324.45999999999998</v>
      </c>
      <c r="K30" s="19">
        <v>162.22999999999999</v>
      </c>
    </row>
    <row r="31" spans="1:11" ht="15" thickTop="1" x14ac:dyDescent="0.35">
      <c r="A31" s="5"/>
    </row>
    <row r="32" spans="1:11" x14ac:dyDescent="0.35">
      <c r="A32" t="s">
        <v>44</v>
      </c>
    </row>
    <row r="33" spans="1:11" x14ac:dyDescent="0.35">
      <c r="A33" t="s">
        <v>45</v>
      </c>
      <c r="B33" s="20"/>
    </row>
    <row r="34" spans="1:11" x14ac:dyDescent="0.35">
      <c r="B34">
        <f>(B33/1622.3)*100</f>
        <v>0</v>
      </c>
      <c r="C34" t="s">
        <v>46</v>
      </c>
    </row>
    <row r="36" spans="1:11" x14ac:dyDescent="0.35">
      <c r="A36" s="2" t="s">
        <v>49</v>
      </c>
      <c r="B36" s="3"/>
    </row>
    <row r="38" spans="1:11" x14ac:dyDescent="0.35">
      <c r="A38" t="s">
        <v>50</v>
      </c>
    </row>
    <row r="40" spans="1:11" x14ac:dyDescent="0.35">
      <c r="A40" s="3" t="s">
        <v>41</v>
      </c>
      <c r="B40" s="17">
        <v>1</v>
      </c>
      <c r="C40" s="17">
        <v>0.9</v>
      </c>
      <c r="D40" s="17">
        <v>0.8</v>
      </c>
      <c r="E40" s="17">
        <v>0.7</v>
      </c>
      <c r="F40" s="17">
        <v>0.6</v>
      </c>
      <c r="G40" s="17">
        <v>0.5</v>
      </c>
      <c r="H40" s="17">
        <v>0.4</v>
      </c>
      <c r="I40" s="17">
        <v>0.3</v>
      </c>
      <c r="J40" s="17">
        <v>0.2</v>
      </c>
      <c r="K40" s="17">
        <v>0.1</v>
      </c>
    </row>
    <row r="41" spans="1:11" x14ac:dyDescent="0.35">
      <c r="A41" t="s">
        <v>29</v>
      </c>
      <c r="B41" s="14">
        <v>1747.2</v>
      </c>
      <c r="C41">
        <v>1572.48</v>
      </c>
      <c r="D41">
        <v>1397.76</v>
      </c>
      <c r="E41" s="14">
        <v>1223.04</v>
      </c>
      <c r="F41">
        <v>1048.32</v>
      </c>
      <c r="G41">
        <v>873.6</v>
      </c>
      <c r="H41" s="14">
        <v>698.88</v>
      </c>
      <c r="I41">
        <v>524.16</v>
      </c>
      <c r="J41">
        <v>349.44</v>
      </c>
      <c r="K41" s="14">
        <v>174.72</v>
      </c>
    </row>
    <row r="42" spans="1:11" x14ac:dyDescent="0.35">
      <c r="A42" t="s">
        <v>30</v>
      </c>
      <c r="B42" s="5">
        <v>168</v>
      </c>
      <c r="E42" s="5"/>
      <c r="H42" s="5"/>
      <c r="K42" s="5"/>
    </row>
    <row r="43" spans="1:11" x14ac:dyDescent="0.35">
      <c r="A43" s="5" t="s">
        <v>31</v>
      </c>
    </row>
    <row r="44" spans="1:11" x14ac:dyDescent="0.35">
      <c r="A44" s="5" t="s">
        <v>32</v>
      </c>
    </row>
    <row r="45" spans="1:11" x14ac:dyDescent="0.35">
      <c r="A45" s="6" t="s">
        <v>37</v>
      </c>
      <c r="B45" s="5">
        <v>33.6</v>
      </c>
    </row>
    <row r="46" spans="1:11" x14ac:dyDescent="0.35">
      <c r="A46" s="5" t="s">
        <v>38</v>
      </c>
      <c r="B46" s="5">
        <v>6.72</v>
      </c>
    </row>
    <row r="47" spans="1:11" ht="15" thickBot="1" x14ac:dyDescent="0.4">
      <c r="A47" s="15" t="s">
        <v>43</v>
      </c>
      <c r="B47" s="19">
        <v>1538.88</v>
      </c>
      <c r="C47" s="19">
        <v>1384.99</v>
      </c>
      <c r="D47" s="19">
        <v>1231.0999999999999</v>
      </c>
      <c r="E47" s="19">
        <v>1077.21</v>
      </c>
      <c r="F47" s="19">
        <v>923.32</v>
      </c>
      <c r="G47" s="19">
        <v>769.42999999999904</v>
      </c>
      <c r="H47" s="19">
        <v>615.53999999999905</v>
      </c>
      <c r="I47" s="19">
        <v>461.65</v>
      </c>
      <c r="J47" s="19">
        <v>307.76</v>
      </c>
      <c r="K47" s="19">
        <v>153.87</v>
      </c>
    </row>
    <row r="48" spans="1:11" ht="15" thickTop="1" x14ac:dyDescent="0.35"/>
    <row r="49" spans="1:3" x14ac:dyDescent="0.35">
      <c r="A49" t="s">
        <v>44</v>
      </c>
    </row>
    <row r="50" spans="1:3" x14ac:dyDescent="0.35">
      <c r="A50" t="s">
        <v>45</v>
      </c>
      <c r="B50" s="20"/>
    </row>
    <row r="51" spans="1:3" x14ac:dyDescent="0.35">
      <c r="B51">
        <f xml:space="preserve"> (B50/1538.88) * 100</f>
        <v>0</v>
      </c>
      <c r="C51" t="s">
        <v>46</v>
      </c>
    </row>
  </sheetData>
  <pageMargins left="0.7" right="0.7" top="0.75" bottom="0.75" header="0.3" footer="0.3"/>
  <headerFooter>
    <oddHeader>&amp;R&amp;"Calibri"&amp;12&amp;K008000 TLP:GREEN&amp;1#_x000D_</oddHeader>
    <oddFooter>&amp;R_x000D_&amp;1#&amp;"Calibri"&amp;12&amp;K008000 TLP:GREEN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Link xmlns="95973666-8019-4746-89e2-0b6f98210127" xsi:nil="true"/>
    <EmailPreview xmlns="95973666-8019-4746-89e2-0b6f98210127" xsi:nil="true"/>
    <DocumentDescription xmlns="95973666-8019-4746-89e2-0b6f98210127" xsi:nil="true"/>
    <ConversationTopic xmlns="95973666-8019-4746-89e2-0b6f98210127" xsi:nil="true"/>
    <DocumentType xmlns="95973666-8019-4746-89e2-0b6f98210127" xsi:nil="true"/>
    <ContactPersonCompanyID xmlns="95973666-8019-4746-89e2-0b6f98210127" xsi:nil="true"/>
    <ContactPersonCompany xmlns="95973666-8019-4746-89e2-0b6f98210127" xsi:nil="true"/>
    <ConversationIndex xmlns="95973666-8019-4746-89e2-0b6f98210127" xsi:nil="true"/>
    <ParentFolderElements xmlns="95973666-8019-4746-89e2-0b6f98210127">
      <Value>6</Value>
    </ParentFolderElements>
    <Direction xmlns="95973666-8019-4746-89e2-0b6f98210127" xsi:nil="true"/>
    <ContactPerson xmlns="95973666-8019-4746-89e2-0b6f98210127" xsi:nil="true"/>
    <ConversationID xmlns="95973666-8019-4746-89e2-0b6f98210127" xsi:nil="true"/>
    <ContactPersonID xmlns="95973666-8019-4746-89e2-0b6f98210127" xsi:nil="true"/>
    <MailDate xmlns="95973666-8019-4746-89e2-0b6f98210127" xsi:nil="true"/>
    <SiteNo xmlns="95973666-8019-4746-89e2-0b6f982101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sjektdokument" ma:contentTypeID="0x010100B845F54E34AC1442A454BE5A63E69687008E2E6266AF670343812E93950E2A31CB" ma:contentTypeVersion="8" ma:contentTypeDescription="Opprett et nytt dokument." ma:contentTypeScope="" ma:versionID="5ef6b6289c5bbb710e223aa183575bb7">
  <xsd:schema xmlns:xsd="http://www.w3.org/2001/XMLSchema" xmlns:xs="http://www.w3.org/2001/XMLSchema" xmlns:p="http://schemas.microsoft.com/office/2006/metadata/properties" xmlns:ns2="95973666-8019-4746-89e2-0b6f98210127" xmlns:ns3="c46b5f99-c05d-4490-9828-4aef6ecf48ac" targetNamespace="http://schemas.microsoft.com/office/2006/metadata/properties" ma:root="true" ma:fieldsID="1f5a49abf3eb1bc4ea6364aa7722cffc" ns2:_="" ns3:_="">
    <xsd:import namespace="95973666-8019-4746-89e2-0b6f98210127"/>
    <xsd:import namespace="c46b5f99-c05d-4490-9828-4aef6ecf48ac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ContactPerson" minOccurs="0"/>
                <xsd:element ref="ns2:ContactPersonCompany" minOccurs="0"/>
                <xsd:element ref="ns2:ContactPersonCompanyID" minOccurs="0"/>
                <xsd:element ref="ns2:ContactPersonID" minOccurs="0"/>
                <xsd:element ref="ns2:DocumentDescription" minOccurs="0"/>
                <xsd:element ref="ns2:MailDate" minOccurs="0"/>
                <xsd:element ref="ns2:Direction" minOccurs="0"/>
                <xsd:element ref="ns2:DocLink" minOccurs="0"/>
                <xsd:element ref="ns2:ConversationIndex" minOccurs="0"/>
                <xsd:element ref="ns2:ConversationID" minOccurs="0"/>
                <xsd:element ref="ns2:ConversationTopic" minOccurs="0"/>
                <xsd:element ref="ns2:SiteNo" minOccurs="0"/>
                <xsd:element ref="ns2:EmailPreview" minOccurs="0"/>
                <xsd:element ref="ns2:ParentFolderElement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73666-8019-4746-89e2-0b6f98210127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kumenttype" ma:internalName="DocumentType">
      <xsd:simpleType>
        <xsd:restriction base="dms:Choice">
          <xsd:enumeration value="E-post"/>
          <xsd:enumeration value="Dokument"/>
          <xsd:enumeration value="Regneark"/>
          <xsd:enumeration value="PDF"/>
          <xsd:enumeration value="Presentasjon"/>
          <xsd:enumeration value="Bilde"/>
          <xsd:enumeration value="Skjema"/>
          <xsd:enumeration value="Tegning"/>
        </xsd:restriction>
      </xsd:simpleType>
    </xsd:element>
    <xsd:element name="ContactPerson" ma:index="9" nillable="true" ma:displayName="Kontaktperson" ma:internalName="ContactPerson">
      <xsd:simpleType>
        <xsd:restriction base="dms:Text"/>
      </xsd:simpleType>
    </xsd:element>
    <xsd:element name="ContactPersonCompany" ma:index="10" nillable="true" ma:displayName="Kontaktperson selskap" ma:internalName="ContactPersonCompany">
      <xsd:simpleType>
        <xsd:restriction base="dms:Text"/>
      </xsd:simpleType>
    </xsd:element>
    <xsd:element name="ContactPersonCompanyID" ma:index="11" nillable="true" ma:displayName="Kontaktperson selskap ID" ma:internalName="ContactPersonCompanyID">
      <xsd:simpleType>
        <xsd:restriction base="dms:Text"/>
      </xsd:simpleType>
    </xsd:element>
    <xsd:element name="ContactPersonID" ma:index="12" nillable="true" ma:displayName="Kontaktperson ID" ma:internalName="ContactPersonID">
      <xsd:simpleType>
        <xsd:restriction base="dms:Text"/>
      </xsd:simpleType>
    </xsd:element>
    <xsd:element name="DocumentDescription" ma:index="13" nillable="true" ma:displayName="Dokumentbeskrivelse" ma:internalName="DocumentDescription">
      <xsd:simpleType>
        <xsd:restriction base="dms:Note"/>
      </xsd:simpleType>
    </xsd:element>
    <xsd:element name="MailDate" ma:index="14" nillable="true" ma:displayName="E-post dato" ma:format="DateTime" ma:internalName="MailDate">
      <xsd:simpleType>
        <xsd:restriction base="dms:DateTime"/>
      </xsd:simpleType>
    </xsd:element>
    <xsd:element name="Direction" ma:index="15" nillable="true" ma:displayName="E-postretning" ma:internalName="Direction">
      <xsd:simpleType>
        <xsd:restriction base="dms:Choice">
          <xsd:enumeration value="Inngående"/>
          <xsd:enumeration value="Utgående"/>
        </xsd:restriction>
      </xsd:simpleType>
    </xsd:element>
    <xsd:element name="DocLink" ma:index="16" nillable="true" ma:displayName="Dokumentlink" ma:internalName="DocLink">
      <xsd:simpleType>
        <xsd:restriction base="dms:Note"/>
      </xsd:simpleType>
    </xsd:element>
    <xsd:element name="ConversationIndex" ma:index="17" nillable="true" ma:displayName="ConversationIndex" ma:internalName="ConversationIndex">
      <xsd:simpleType>
        <xsd:restriction base="dms:Text"/>
      </xsd:simpleType>
    </xsd:element>
    <xsd:element name="ConversationID" ma:index="18" nillable="true" ma:displayName="Samtale" ma:internalName="ConversationID">
      <xsd:simpleType>
        <xsd:restriction base="dms:Text"/>
      </xsd:simpleType>
    </xsd:element>
    <xsd:element name="ConversationTopic" ma:index="19" nillable="true" ma:displayName="Samtale emne" ma:internalName="ConversationTopic">
      <xsd:simpleType>
        <xsd:restriction base="dms:Text"/>
      </xsd:simpleType>
    </xsd:element>
    <xsd:element name="SiteNo" ma:index="20" nillable="true" ma:displayName="Prosjekt nr" ma:internalName="SiteNo">
      <xsd:simpleType>
        <xsd:restriction base="dms:Text"/>
      </xsd:simpleType>
    </xsd:element>
    <xsd:element name="EmailPreview" ma:index="21" nillable="true" ma:displayName="EmailPreview" ma:internalName="EmailPreview">
      <xsd:simpleType>
        <xsd:restriction base="dms:Note"/>
      </xsd:simpleType>
    </xsd:element>
    <xsd:element name="ParentFolderElements" ma:index="22" nillable="true" ma:displayName="Mapperelasjoner" ma:list="{9c3a6830-6ce2-4350-9fd0-42944ca0231d}" ma:internalName="ParentFolderElements" ma:showField="Title" ma:web="{95973666-8019-4746-89e2-0b6f982101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b5f99-c05d-4490-9828-4aef6ecf4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5169B-8F3F-4068-A74B-7A43262C8BA1}">
  <ds:schemaRefs>
    <ds:schemaRef ds:uri="http://schemas.microsoft.com/office/2006/metadata/properties"/>
    <ds:schemaRef ds:uri="http://schemas.microsoft.com/office/infopath/2007/PartnerControls"/>
    <ds:schemaRef ds:uri="95973666-8019-4746-89e2-0b6f98210127"/>
  </ds:schemaRefs>
</ds:datastoreItem>
</file>

<file path=customXml/itemProps2.xml><?xml version="1.0" encoding="utf-8"?>
<ds:datastoreItem xmlns:ds="http://schemas.openxmlformats.org/officeDocument/2006/customXml" ds:itemID="{BE1A2C42-5CD6-45CB-8C18-705E25B8A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606F6-F261-4D0B-A515-1FDBC0341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973666-8019-4746-89e2-0b6f98210127"/>
    <ds:schemaRef ds:uri="c46b5f99-c05d-4490-9828-4aef6ecf4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045ce3-7972-41bb-9810-efaa4ad3c3d7}" enabled="1" method="Standard" siteId="{25f87dd1-2749-4ccb-af5c-bdd5da315a1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Beregningsark</vt:lpstr>
      <vt:lpstr>Forklaring bak beregningene</vt:lpstr>
      <vt:lpstr>Illustrasjon-redusert stilling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Simen Baastad</dc:creator>
  <cp:keywords/>
  <dc:description/>
  <cp:lastModifiedBy>Simen Baastad</cp:lastModifiedBy>
  <cp:revision/>
  <dcterms:created xsi:type="dcterms:W3CDTF">2024-07-03T12:38:47Z</dcterms:created>
  <dcterms:modified xsi:type="dcterms:W3CDTF">2024-10-10T10:28:53Z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0x010100B845F54E34AC1442A454BE5A63E69687008E2E6266AF670343812E93950E2A31CB</vt:lpwstr>
  </property>
</Properties>
</file>